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29"/>
  <workbookPr defaultThemeVersion="166925"/>
  <mc:AlternateContent xmlns:mc="http://schemas.openxmlformats.org/markup-compatibility/2006">
    <mc:Choice Requires="x15">
      <x15ac:absPath xmlns:x15ac="http://schemas.microsoft.com/office/spreadsheetml/2010/11/ac" url="https://d.docs.live.net/88b2b481ed558a07/UNDP/Design of Impact Learning and Measurement/Project docs/"/>
    </mc:Choice>
  </mc:AlternateContent>
  <xr:revisionPtr revIDLastSave="1" documentId="8_{108A81FF-6825-564F-82FB-3B511BF623DA}" xr6:coauthVersionLast="47" xr6:coauthVersionMax="47" xr10:uidLastSave="{E3BF0B80-FE79-46E1-9A16-9C78C523F8F4}"/>
  <bookViews>
    <workbookView xWindow="28680" yWindow="-120" windowWidth="29040" windowHeight="18240" xr2:uid="{00000000-000D-0000-FFFF-FFFF00000000}"/>
  </bookViews>
  <sheets>
    <sheet name="Annex III Budget" sheetId="1" r:id="rId1"/>
  </sheets>
  <definedNames>
    <definedName name="_xlnm.Print_Area" localSheetId="0">'Annex III Budget'!$A$1:$H$58</definedName>
    <definedName name="_xlnm.Print_Titles" localSheetId="0">'Annex III Budget'!$5:$6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35" i="1" l="1"/>
  <c r="F45" i="1" l="1"/>
  <c r="E17" i="1"/>
  <c r="D17" i="1"/>
  <c r="C17" i="1"/>
  <c r="F12" i="1"/>
  <c r="F41" i="1"/>
  <c r="F30" i="1"/>
  <c r="F16" i="1"/>
  <c r="F15" i="1"/>
  <c r="F23" i="1"/>
  <c r="F25" i="1"/>
  <c r="F44" i="1" l="1"/>
  <c r="F43" i="1"/>
  <c r="E46" i="1" l="1"/>
  <c r="D46" i="1"/>
  <c r="C46" i="1"/>
  <c r="E37" i="1"/>
  <c r="D37" i="1"/>
  <c r="C37" i="1"/>
  <c r="F42" i="1"/>
  <c r="F36" i="1"/>
  <c r="F34" i="1"/>
  <c r="F46" i="1" l="1"/>
  <c r="E32" i="1"/>
  <c r="E48" i="1" s="1"/>
  <c r="F37" i="1"/>
  <c r="D32" i="1"/>
  <c r="D48" i="1" s="1"/>
  <c r="C32" i="1"/>
  <c r="C48" i="1" s="1"/>
  <c r="F40" i="1"/>
  <c r="F39" i="1"/>
  <c r="F48" i="1" l="1"/>
  <c r="E26" i="1"/>
  <c r="D26" i="1"/>
  <c r="C26" i="1"/>
  <c r="F13" i="1"/>
  <c r="F18" i="1"/>
  <c r="F31" i="1"/>
  <c r="F29" i="1"/>
  <c r="F28" i="1"/>
  <c r="E21" i="1"/>
  <c r="D21" i="1"/>
  <c r="C21" i="1"/>
  <c r="F7" i="1"/>
  <c r="F22" i="1"/>
  <c r="F24" i="1"/>
  <c r="F20" i="1"/>
  <c r="F19" i="1"/>
  <c r="F9" i="1"/>
  <c r="D50" i="1" l="1"/>
  <c r="E50" i="1"/>
  <c r="F32" i="1"/>
  <c r="F26" i="1"/>
  <c r="F14" i="1"/>
  <c r="F17" i="1" s="1"/>
  <c r="F21" i="1"/>
  <c r="C50" i="1"/>
  <c r="C52" i="1" s="1"/>
  <c r="C54" i="1" s="1"/>
  <c r="F50" i="1" l="1"/>
  <c r="D52" i="1"/>
  <c r="D54" i="1" s="1"/>
  <c r="E52" i="1"/>
  <c r="E54" i="1" s="1"/>
  <c r="F52" i="1" l="1"/>
  <c r="F54" i="1" s="1"/>
</calcChain>
</file>

<file path=xl/sharedStrings.xml><?xml version="1.0" encoding="utf-8"?>
<sst xmlns="http://schemas.openxmlformats.org/spreadsheetml/2006/main" count="86" uniqueCount="79">
  <si>
    <t>EXPECTED  OUTPUTS</t>
  </si>
  <si>
    <t>PLANNED ACTIVITIES</t>
  </si>
  <si>
    <t>BUDGET PER YEAR</t>
  </si>
  <si>
    <t>TOTAL BUDGET IN USD</t>
  </si>
  <si>
    <t>BUDGET DESCRIPTION</t>
  </si>
  <si>
    <t xml:space="preserve">72100 Contractual Services Companies </t>
  </si>
  <si>
    <t>72100 Contractual Services Companies</t>
  </si>
  <si>
    <t xml:space="preserve">72600 Grant payments </t>
  </si>
  <si>
    <t xml:space="preserve">75700 Training, Workshops, Conferences.                                   74100 Professional services                   </t>
  </si>
  <si>
    <t>SUB TOTAL OUTPUT 4</t>
  </si>
  <si>
    <t>SUB TOTAL OUTPUT 3</t>
  </si>
  <si>
    <t>SUB TOTAL OUTPUT 2</t>
  </si>
  <si>
    <t>TOTAL ELIBLE COSTS [GRAND TOTAL]</t>
  </si>
  <si>
    <t>Support to Fellows, connecting them to opportunities, fostering broader dialogue on youth empowerment and participation</t>
  </si>
  <si>
    <t xml:space="preserve">1). Sustained policy engagement, programme oversight and knowledge exchange                 2).  Outreach and communications services to ensure broad reach and awareness of the application process </t>
  </si>
  <si>
    <r>
      <t>ANNEX III: BUDGET FOR THE ACTION</t>
    </r>
    <r>
      <rPr>
        <b/>
        <sz val="14"/>
        <color rgb="FFFF0000"/>
        <rFont val="Arial"/>
        <family val="2"/>
      </rPr>
      <t xml:space="preserve"> </t>
    </r>
  </si>
  <si>
    <t xml:space="preserve">IT and Telecommunication Services </t>
  </si>
  <si>
    <t>Consumables and Supplies</t>
  </si>
  <si>
    <t>Project Audit</t>
  </si>
  <si>
    <t>Project Finance Associate (NPSA7) - 100%</t>
  </si>
  <si>
    <t>Procurement Associate (NPSA7) - 100%</t>
  </si>
  <si>
    <t>Contractual Services, Procurement of goods and services</t>
  </si>
  <si>
    <t xml:space="preserve">enabling actions that allow for learning, harvesting results and communicating impact </t>
  </si>
  <si>
    <t>Project operational costs that enable effective and optimal team performance</t>
  </si>
  <si>
    <t xml:space="preserve">Digital support to facilitate online learning and knowledge transfer to the Fellows and University students during their placement </t>
  </si>
  <si>
    <r>
      <t>OUTPUT 2</t>
    </r>
    <r>
      <rPr>
        <sz val="10"/>
        <color theme="1"/>
        <rFont val="Arial"/>
        <family val="2"/>
      </rPr>
      <t>: Young Nigerian change agents and innovators from diverse backgrounds are connected through Peer-to-Peer Networks with capacities to influence and shape the socio-economic future (s) of their country</t>
    </r>
  </si>
  <si>
    <t>https://ec.europa.eu/info/funding-tenders/procedures-guidelines-tenders/information-contractors-and-beneficiaries/exchange-rate-inforeuro_en</t>
  </si>
  <si>
    <t>SUB TOTAL OUTPUT 1</t>
  </si>
  <si>
    <t>1.2 Establish and maintain a roster of pre-selected Fellows whose personal development priorities have been matched to prospective host organisation in the Private and Public Sector</t>
  </si>
  <si>
    <t>1.3 Establish and maintain a database of Private and Public Sector Organisations whose talent needs have been mapped and matched to prospective fellows</t>
  </si>
  <si>
    <t>1.4 Conduct a tailored onboarding, induction and facilitate the twelve-month placement of matched fellows to host organisations</t>
  </si>
  <si>
    <t>2.1 JfP-Connekt Alumni Platform is established as a Talent hub of change agents who have successfully transitioned from the programme</t>
  </si>
  <si>
    <t>2.2 Sustain experiential learning sessions, knowledge exchange hangouts and dialogue platforms among professional youth associations, career development and entrepreneurship centres, talent management hubs</t>
  </si>
  <si>
    <t>3.1  High-level Private-Public Sector Steering Committee meetings held three times a year to also explore policy related aspects on the future of talent management and youth employment.</t>
  </si>
  <si>
    <r>
      <t xml:space="preserve">3.3 </t>
    </r>
    <r>
      <rPr>
        <sz val="10"/>
        <color theme="1"/>
        <rFont val="Times New Roman"/>
        <family val="1"/>
      </rPr>
      <t xml:space="preserve"> </t>
    </r>
    <r>
      <rPr>
        <sz val="10"/>
        <color theme="1"/>
        <rFont val="Arial"/>
        <family val="2"/>
      </rPr>
      <t>Knowledge exchange and action learning platforms convened on a quarterly basis with complimentary youth employability programmes including ongoing and existing fellowship programmes</t>
    </r>
  </si>
  <si>
    <t>Activity 4.1 Cost</t>
  </si>
  <si>
    <t>Activity 4.2.Costs</t>
  </si>
  <si>
    <t xml:space="preserve">4.3 Project office operational costs for effective functioning of the Fellows Management Unit </t>
  </si>
  <si>
    <t xml:space="preserve">Activity 4.3 Costs </t>
  </si>
  <si>
    <t>1.7 Effective oversight of implementation of talent management of the Jubilee Fellows through the deployment of a Talent Management Specialist</t>
  </si>
  <si>
    <t xml:space="preserve">Technical Assistance towards effective implementation of the talent management and learning component of the project </t>
  </si>
  <si>
    <t>3.4 Technical support towards, Research and Development; sustained Private Sector Engagement through the deployment of a Private Sector engagement specialist and R&amp;D analyst respectively</t>
  </si>
  <si>
    <t>Project Admin Associate (NPSA7) - 100%</t>
  </si>
  <si>
    <t>Travel and mobility including (contribution towards the procurement of a vehicle)</t>
  </si>
  <si>
    <t>Project Driver (G2)</t>
  </si>
  <si>
    <t>OUTPUT 4: Capacities for impact learning, monitoring, evaluation, communication and administrative support strengthened</t>
  </si>
  <si>
    <t>Maintenance and Repair</t>
  </si>
  <si>
    <t xml:space="preserve">Depreciation Costs and Rental Costs </t>
  </si>
  <si>
    <t xml:space="preserve">1.1Initiate an open call for Expression of Interest (EOI);  establish a roster of pre-selected fresh graduates; induct and onboard Fellows into the Jubilee Fellows Management Programme (Talent Management) </t>
  </si>
  <si>
    <t xml:space="preserve">Y1 </t>
  </si>
  <si>
    <t xml:space="preserve">Y2 </t>
  </si>
  <si>
    <t xml:space="preserve">Y3 </t>
  </si>
  <si>
    <t>will be covered through the talent management services in 1.1 above.</t>
  </si>
  <si>
    <t>Cost of Energy and Water</t>
  </si>
  <si>
    <t>Cost of Facility Management Contracts</t>
  </si>
  <si>
    <t>Communication, Visibility and technical support towards public outreach and advocacy through the deployment of a Public Outreach and Communications Officer</t>
  </si>
  <si>
    <t>Impact Learning, monitoring, evaluation and reporting services through the deployment of Impact Learning and Monitoring Analyst</t>
  </si>
  <si>
    <t>Costs for Talent Management Services to support with selection, matching and placement. Open call for 2022 was initiated in 2021</t>
  </si>
  <si>
    <r>
      <t>OUTPUT 1</t>
    </r>
    <r>
      <rPr>
        <sz val="10"/>
        <color theme="1"/>
        <rFont val="Arial"/>
        <family val="2"/>
      </rPr>
      <t>: A pilot cohort of 13,900 young problem solvers are deployed onto the labour market having successfully completed the twelve-month work placement fellowship.</t>
    </r>
  </si>
  <si>
    <t>TOTAL ELIGIBLE INDIRECT COSTS: (GMS) 7%</t>
  </si>
  <si>
    <t>Technical Assistance, Contractual Services, Workshops, Training and Stakeholder engagements</t>
  </si>
  <si>
    <t xml:space="preserve"> </t>
  </si>
  <si>
    <t>1.6 Ensure mainstreaming and integration of digital skills and e-learning support to fellows in partnership with technology and digital partners and through the deployment of a Digital Innovation Analyst</t>
  </si>
  <si>
    <t xml:space="preserve">2.3 Sustain engagement with Fellows and youth networks including through the Alumni, through the deployment of a Fellows Support Officer </t>
  </si>
  <si>
    <r>
      <t>OUTPUT 3</t>
    </r>
    <r>
      <rPr>
        <sz val="10"/>
        <color theme="1"/>
        <rFont val="Arial"/>
        <family val="2"/>
      </rPr>
      <t>: Strategic private-public partnerships and resources are mobilised for collaborative response to broaden socio-economic aspects underpinning job creation, talent management, entrepreneurship, employability and youth empowerment in the country.</t>
    </r>
  </si>
  <si>
    <t>TOTAL ELIGIBLE DIRECT COSTS (OUTPUT 1+ 2+3+4)</t>
  </si>
  <si>
    <t>4.1   Ensure effective administrative support for impactful project implementation through the deployment of a Project Finance Associate, Procurement Associate, Project Admin Associate and Project Driver</t>
  </si>
  <si>
    <r>
      <t xml:space="preserve">4.2  Conduct regular project monitoring, evaluation, auditing, reporting, </t>
    </r>
    <r>
      <rPr>
        <b/>
        <strike/>
        <sz val="10"/>
        <color theme="1"/>
        <rFont val="Arial"/>
        <family val="2"/>
      </rPr>
      <t>and</t>
    </r>
    <r>
      <rPr>
        <b/>
        <sz val="10"/>
        <color theme="1"/>
        <rFont val="Arial"/>
        <family val="2"/>
      </rPr>
      <t xml:space="preserve"> communication of results and visibility activities through the deployment of an Impact Learning and Monitoring Analyst and Public Outreach and Communications Officer</t>
    </r>
  </si>
  <si>
    <t>3.2 Support towards overall programme advisory, sustained coordination of stakeholders, policy engagement, coherence, institutionalisation through services of a chief technical advisor</t>
  </si>
  <si>
    <t xml:space="preserve">BUDGET NOTES </t>
  </si>
  <si>
    <t xml:space="preserve">Technical assistance, staff costs for effective implementation </t>
  </si>
  <si>
    <t xml:space="preserve">Technical assistance, policy advisory, staff costs for effective implementation </t>
  </si>
  <si>
    <t xml:space="preserve">Technical assistance costs for effective implementation </t>
  </si>
  <si>
    <t>1.5 Payment of Monthly Stipends to the Onboarded Fellows to cater for their subsistence and living costs</t>
  </si>
  <si>
    <t>EU Support to the Nigeria Jubilee Fellows Programme</t>
  </si>
  <si>
    <t xml:space="preserve">14247 Fellows to be placed exclusively in Green Economy Sectors over the three years (with 50% being female) from across the 36 States + FCT with EU's support. Fellows will receive direct payment of monthly stipends. </t>
  </si>
  <si>
    <t>*For the purpose of interpreting the provisions of article 10,3 of the General Conditions, the Budget Headings are considered as Sub-Total Output 1, 2,3 &amp;4</t>
  </si>
  <si>
    <t>Exchange Rate as of June 2022 as per InforEUR:</t>
  </si>
  <si>
    <t>**The EU's contribution to this action for EUR 44 mln (estimated at USD 47,361,600) is part of the broader "Nigeria Jubilee Fellows Programme" basket fund (whose total estimated budget is USD 267,985,931). It is to be noted that UNDP will report to the EU only on the overall scope of this action which is estimated at USD 47,361,600 in line with article 3.1 of the Special Conditions and article 3 of the General Conditions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</si>
</sst>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0.0"/>
  </numFmts>
  <fonts count="25" x14ac:knownFonts="1">
    <font>
      <sz val="11"/>
      <color theme="1"/>
      <name val="Calibri"/>
      <family val="2"/>
      <scheme val="minor"/>
    </font>
    <font>
      <b/>
      <sz val="10"/>
      <color rgb="FF000000"/>
      <name val="Arial"/>
      <family val="2"/>
    </font>
    <font>
      <sz val="11"/>
      <name val="Calibri"/>
      <family val="2"/>
      <scheme val="minor"/>
    </font>
    <font>
      <b/>
      <sz val="10"/>
      <name val="Arial"/>
      <family val="2"/>
    </font>
    <font>
      <sz val="10"/>
      <name val="Calibri"/>
      <family val="2"/>
      <scheme val="minor"/>
    </font>
    <font>
      <b/>
      <sz val="10"/>
      <color theme="1"/>
      <name val="Arial"/>
      <family val="2"/>
    </font>
    <font>
      <sz val="10"/>
      <color theme="1"/>
      <name val="Arial"/>
      <family val="2"/>
    </font>
    <font>
      <sz val="10"/>
      <color theme="1"/>
      <name val="Times New Roman"/>
      <family val="1"/>
    </font>
    <font>
      <b/>
      <sz val="14"/>
      <name val="Arial"/>
      <family val="2"/>
    </font>
    <font>
      <b/>
      <sz val="10"/>
      <color rgb="FFFF0000"/>
      <name val="Arial"/>
      <family val="2"/>
    </font>
    <font>
      <b/>
      <sz val="10"/>
      <color rgb="FFC00000"/>
      <name val="Arial"/>
      <family val="2"/>
    </font>
    <font>
      <b/>
      <sz val="14"/>
      <color rgb="FFFF0000"/>
      <name val="Arial"/>
      <family val="2"/>
    </font>
    <font>
      <sz val="10"/>
      <name val="Arial"/>
      <family val="2"/>
    </font>
    <font>
      <b/>
      <sz val="11"/>
      <color theme="1"/>
      <name val="Calibri"/>
      <family val="2"/>
      <scheme val="minor"/>
    </font>
    <font>
      <b/>
      <sz val="11"/>
      <color theme="1"/>
      <name val="Arial"/>
      <family val="2"/>
    </font>
    <font>
      <u/>
      <sz val="11"/>
      <color theme="10"/>
      <name val="Calibri"/>
      <family val="2"/>
      <scheme val="minor"/>
    </font>
    <font>
      <sz val="11"/>
      <color rgb="FFFF0000"/>
      <name val="Calibri"/>
      <family val="2"/>
      <scheme val="minor"/>
    </font>
    <font>
      <sz val="10"/>
      <color theme="1" tint="4.9989318521683403E-2"/>
      <name val="Arial"/>
      <family val="2"/>
    </font>
    <font>
      <b/>
      <sz val="10"/>
      <color theme="1" tint="4.9989318521683403E-2"/>
      <name val="Arial"/>
      <family val="2"/>
    </font>
    <font>
      <b/>
      <strike/>
      <sz val="10"/>
      <color rgb="FFFF0000"/>
      <name val="Arial"/>
      <family val="2"/>
    </font>
    <font>
      <b/>
      <sz val="9"/>
      <color theme="1"/>
      <name val="Arial"/>
      <family val="2"/>
    </font>
    <font>
      <b/>
      <strike/>
      <sz val="10"/>
      <color theme="1"/>
      <name val="Arial"/>
      <family val="2"/>
    </font>
    <font>
      <sz val="11"/>
      <color theme="1"/>
      <name val="Arial"/>
      <family val="2"/>
    </font>
    <font>
      <u/>
      <sz val="11"/>
      <color theme="10"/>
      <name val="Arial"/>
      <family val="2"/>
    </font>
    <font>
      <b/>
      <sz val="13"/>
      <color rgb="FF4476A7"/>
      <name val="Verdana"/>
      <family val="2"/>
    </font>
  </fonts>
  <fills count="13">
    <fill>
      <patternFill patternType="none"/>
    </fill>
    <fill>
      <patternFill patternType="gray125"/>
    </fill>
    <fill>
      <patternFill patternType="solid">
        <fgColor rgb="FFFFFF99"/>
        <bgColor indexed="64"/>
      </patternFill>
    </fill>
    <fill>
      <patternFill patternType="solid">
        <fgColor rgb="FFF2F2F2"/>
        <bgColor indexed="64"/>
      </patternFill>
    </fill>
    <fill>
      <patternFill patternType="solid">
        <fgColor rgb="FFCCCCCC"/>
        <bgColor indexed="64"/>
      </patternFill>
    </fill>
    <fill>
      <patternFill patternType="solid">
        <fgColor theme="3" tint="0.79998168889431442"/>
        <bgColor indexed="64"/>
      </patternFill>
    </fill>
    <fill>
      <patternFill patternType="solid">
        <fgColor theme="5" tint="0.79998168889431442"/>
        <bgColor indexed="64"/>
      </patternFill>
    </fill>
    <fill>
      <patternFill patternType="solid">
        <fgColor theme="8" tint="0.79998168889431442"/>
        <bgColor indexed="64"/>
      </patternFill>
    </fill>
    <fill>
      <patternFill patternType="solid">
        <fgColor theme="9" tint="0.79998168889431442"/>
        <bgColor indexed="64"/>
      </patternFill>
    </fill>
    <fill>
      <patternFill patternType="solid">
        <fgColor theme="4" tint="0.79998168889431442"/>
        <bgColor indexed="64"/>
      </patternFill>
    </fill>
    <fill>
      <patternFill patternType="lightTrellis">
        <bgColor theme="2"/>
      </patternFill>
    </fill>
    <fill>
      <patternFill patternType="solid">
        <fgColor theme="9" tint="0.59999389629810485"/>
        <bgColor indexed="64"/>
      </patternFill>
    </fill>
    <fill>
      <patternFill patternType="solid">
        <fgColor theme="2" tint="-9.9978637043366805E-2"/>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top style="thin">
        <color indexed="64"/>
      </top>
      <bottom/>
      <diagonal/>
    </border>
  </borders>
  <cellStyleXfs count="2">
    <xf numFmtId="0" fontId="0" fillId="0" borderId="0"/>
    <xf numFmtId="0" fontId="15" fillId="0" borderId="0" applyNumberFormat="0" applyFill="0" applyBorder="0" applyAlignment="0" applyProtection="0"/>
  </cellStyleXfs>
  <cellXfs count="99">
    <xf numFmtId="0" fontId="0" fillId="0" borderId="0" xfId="0"/>
    <xf numFmtId="3" fontId="0" fillId="0" borderId="0" xfId="0" applyNumberFormat="1"/>
    <xf numFmtId="164" fontId="0" fillId="0" borderId="0" xfId="0" applyNumberFormat="1"/>
    <xf numFmtId="0" fontId="2" fillId="0" borderId="0" xfId="0" applyFont="1"/>
    <xf numFmtId="0" fontId="3" fillId="0" borderId="0" xfId="0" applyFont="1"/>
    <xf numFmtId="0" fontId="4" fillId="0" borderId="0" xfId="0" applyFont="1"/>
    <xf numFmtId="0" fontId="6" fillId="0" borderId="1" xfId="0" applyFont="1" applyBorder="1" applyAlignment="1">
      <alignment horizontal="justify" vertical="center" wrapText="1"/>
    </xf>
    <xf numFmtId="3" fontId="1" fillId="2" borderId="1" xfId="0" applyNumberFormat="1" applyFont="1" applyFill="1" applyBorder="1" applyAlignment="1">
      <alignment horizontal="center" vertical="center" wrapText="1"/>
    </xf>
    <xf numFmtId="3" fontId="6" fillId="0" borderId="1" xfId="0" applyNumberFormat="1" applyFont="1" applyBorder="1" applyAlignment="1">
      <alignment horizontal="center" vertical="center" wrapText="1"/>
    </xf>
    <xf numFmtId="0" fontId="6" fillId="0" borderId="1" xfId="0" applyFont="1" applyBorder="1" applyAlignment="1">
      <alignment horizontal="left" vertical="center" wrapText="1"/>
    </xf>
    <xf numFmtId="0" fontId="1" fillId="5" borderId="1" xfId="0" applyFont="1" applyFill="1" applyBorder="1" applyAlignment="1">
      <alignment horizontal="left" vertical="center" wrapText="1"/>
    </xf>
    <xf numFmtId="0" fontId="1" fillId="6" borderId="1" xfId="0" applyFont="1" applyFill="1" applyBorder="1" applyAlignment="1">
      <alignment horizontal="left" vertical="center" wrapText="1"/>
    </xf>
    <xf numFmtId="3" fontId="6" fillId="6" borderId="1" xfId="0" applyNumberFormat="1" applyFont="1" applyFill="1" applyBorder="1" applyAlignment="1">
      <alignment horizontal="justify" vertical="center" wrapText="1"/>
    </xf>
    <xf numFmtId="0" fontId="1" fillId="7" borderId="1" xfId="0" applyFont="1" applyFill="1" applyBorder="1" applyAlignment="1">
      <alignment horizontal="left" vertical="center" wrapText="1"/>
    </xf>
    <xf numFmtId="3" fontId="5" fillId="9" borderId="1" xfId="0" applyNumberFormat="1" applyFont="1" applyFill="1" applyBorder="1" applyAlignment="1">
      <alignment horizontal="center" vertical="center" wrapText="1"/>
    </xf>
    <xf numFmtId="3" fontId="5" fillId="9" borderId="1" xfId="0" applyNumberFormat="1" applyFont="1" applyFill="1" applyBorder="1" applyAlignment="1">
      <alignment horizontal="justify" vertical="center" wrapText="1"/>
    </xf>
    <xf numFmtId="3" fontId="1" fillId="6" borderId="1" xfId="0" applyNumberFormat="1" applyFont="1" applyFill="1" applyBorder="1" applyAlignment="1">
      <alignment horizontal="center" vertical="center" wrapText="1"/>
    </xf>
    <xf numFmtId="3" fontId="1" fillId="5" borderId="1" xfId="0" applyNumberFormat="1" applyFont="1" applyFill="1" applyBorder="1" applyAlignment="1">
      <alignment horizontal="center" vertical="center" wrapText="1"/>
    </xf>
    <xf numFmtId="3" fontId="1" fillId="7" borderId="1" xfId="0" applyNumberFormat="1" applyFont="1" applyFill="1" applyBorder="1" applyAlignment="1">
      <alignment horizontal="center" vertical="center" wrapText="1"/>
    </xf>
    <xf numFmtId="3" fontId="6" fillId="5" borderId="5" xfId="0" applyNumberFormat="1" applyFont="1" applyFill="1" applyBorder="1" applyAlignment="1">
      <alignment horizontal="justify" vertical="center" wrapText="1"/>
    </xf>
    <xf numFmtId="3" fontId="6" fillId="0" borderId="5" xfId="0" applyNumberFormat="1" applyFont="1" applyBorder="1" applyAlignment="1">
      <alignment horizontal="justify" vertical="center" wrapText="1"/>
    </xf>
    <xf numFmtId="3" fontId="6" fillId="6" borderId="5" xfId="0" applyNumberFormat="1" applyFont="1" applyFill="1" applyBorder="1" applyAlignment="1">
      <alignment horizontal="justify" vertical="center" wrapText="1"/>
    </xf>
    <xf numFmtId="3" fontId="6" fillId="7" borderId="5" xfId="0" applyNumberFormat="1" applyFont="1" applyFill="1" applyBorder="1" applyAlignment="1">
      <alignment horizontal="justify" vertical="center" wrapText="1"/>
    </xf>
    <xf numFmtId="3" fontId="5" fillId="9" borderId="5" xfId="0" applyNumberFormat="1" applyFont="1" applyFill="1" applyBorder="1" applyAlignment="1">
      <alignment horizontal="justify" vertical="center" wrapText="1"/>
    </xf>
    <xf numFmtId="3" fontId="6" fillId="0" borderId="1" xfId="0" applyNumberFormat="1" applyFont="1" applyBorder="1" applyAlignment="1">
      <alignment horizontal="left" vertical="top" wrapText="1"/>
    </xf>
    <xf numFmtId="3" fontId="6" fillId="3" borderId="1" xfId="0" applyNumberFormat="1" applyFont="1" applyFill="1" applyBorder="1" applyAlignment="1">
      <alignment horizontal="left" vertical="center" wrapText="1"/>
    </xf>
    <xf numFmtId="3" fontId="6" fillId="3" borderId="5" xfId="0" applyNumberFormat="1" applyFont="1" applyFill="1" applyBorder="1" applyAlignment="1">
      <alignment horizontal="left" vertical="center" wrapText="1"/>
    </xf>
    <xf numFmtId="3" fontId="5" fillId="11" borderId="1" xfId="0" applyNumberFormat="1" applyFont="1" applyFill="1" applyBorder="1" applyAlignment="1">
      <alignment horizontal="center" vertical="center" wrapText="1"/>
    </xf>
    <xf numFmtId="0" fontId="10" fillId="9" borderId="1" xfId="0" applyFont="1" applyFill="1" applyBorder="1" applyAlignment="1">
      <alignment horizontal="left" vertical="center" wrapText="1"/>
    </xf>
    <xf numFmtId="165" fontId="0" fillId="0" borderId="0" xfId="0" applyNumberFormat="1"/>
    <xf numFmtId="0" fontId="5" fillId="0" borderId="1" xfId="0" applyFont="1" applyBorder="1" applyAlignment="1">
      <alignment horizontal="justify" vertical="center" wrapText="1"/>
    </xf>
    <xf numFmtId="3" fontId="5" fillId="0" borderId="1" xfId="0" applyNumberFormat="1" applyFont="1" applyBorder="1" applyAlignment="1">
      <alignment horizontal="center" vertical="center" wrapText="1"/>
    </xf>
    <xf numFmtId="3" fontId="6" fillId="0" borderId="1" xfId="0" applyNumberFormat="1" applyFont="1" applyBorder="1" applyAlignment="1">
      <alignment horizontal="justify" vertical="center" wrapText="1"/>
    </xf>
    <xf numFmtId="0" fontId="5" fillId="11" borderId="1" xfId="0" applyFont="1" applyFill="1" applyBorder="1" applyAlignment="1">
      <alignment horizontal="justify" vertical="center" wrapText="1"/>
    </xf>
    <xf numFmtId="3" fontId="6" fillId="11" borderId="1" xfId="0" applyNumberFormat="1" applyFont="1" applyFill="1" applyBorder="1" applyAlignment="1">
      <alignment horizontal="justify" vertical="center" wrapText="1"/>
    </xf>
    <xf numFmtId="3" fontId="6" fillId="11" borderId="5" xfId="0" applyNumberFormat="1" applyFont="1" applyFill="1" applyBorder="1" applyAlignment="1">
      <alignment horizontal="justify" vertical="center" wrapText="1"/>
    </xf>
    <xf numFmtId="3" fontId="6" fillId="0" borderId="1" xfId="0" applyNumberFormat="1" applyFont="1" applyBorder="1" applyAlignment="1">
      <alignment vertical="center" wrapText="1"/>
    </xf>
    <xf numFmtId="3" fontId="6" fillId="0" borderId="1" xfId="0" applyNumberFormat="1" applyFont="1" applyBorder="1" applyAlignment="1">
      <alignment horizontal="left" vertical="center" wrapText="1"/>
    </xf>
    <xf numFmtId="0" fontId="5" fillId="0" borderId="5" xfId="0" applyFont="1" applyBorder="1" applyAlignment="1">
      <alignment horizontal="justify" vertical="center" wrapText="1"/>
    </xf>
    <xf numFmtId="0" fontId="6" fillId="10" borderId="5" xfId="0" applyFont="1" applyFill="1" applyBorder="1" applyAlignment="1">
      <alignment horizontal="justify" vertical="center" wrapText="1"/>
    </xf>
    <xf numFmtId="3" fontId="0" fillId="0" borderId="1" xfId="0" applyNumberFormat="1" applyBorder="1"/>
    <xf numFmtId="0" fontId="5" fillId="4" borderId="1" xfId="0" applyFont="1" applyFill="1" applyBorder="1" applyAlignment="1">
      <alignment horizontal="justify" vertical="center" wrapText="1"/>
    </xf>
    <xf numFmtId="3" fontId="5" fillId="4" borderId="1" xfId="0" applyNumberFormat="1" applyFont="1" applyFill="1" applyBorder="1" applyAlignment="1">
      <alignment horizontal="center" vertical="center" wrapText="1"/>
    </xf>
    <xf numFmtId="2" fontId="0" fillId="0" borderId="0" xfId="0" applyNumberFormat="1"/>
    <xf numFmtId="3" fontId="5" fillId="5" borderId="1" xfId="0" applyNumberFormat="1" applyFont="1" applyFill="1" applyBorder="1" applyAlignment="1">
      <alignment horizontal="center" vertical="center" wrapText="1"/>
    </xf>
    <xf numFmtId="166" fontId="5" fillId="7" borderId="1" xfId="0" applyNumberFormat="1" applyFont="1" applyFill="1" applyBorder="1" applyAlignment="1">
      <alignment horizontal="center" vertical="center" wrapText="1"/>
    </xf>
    <xf numFmtId="0" fontId="5" fillId="0" borderId="1" xfId="0" applyFont="1" applyBorder="1" applyAlignment="1">
      <alignment horizontal="left" vertical="center" wrapText="1"/>
    </xf>
    <xf numFmtId="3" fontId="5" fillId="0" borderId="5" xfId="0" applyNumberFormat="1" applyFont="1" applyBorder="1" applyAlignment="1">
      <alignment horizontal="justify" vertical="center" wrapText="1"/>
    </xf>
    <xf numFmtId="3" fontId="5" fillId="0" borderId="1" xfId="0" applyNumberFormat="1" applyFont="1" applyBorder="1" applyAlignment="1">
      <alignment horizontal="justify" vertical="center" wrapText="1"/>
    </xf>
    <xf numFmtId="3" fontId="6" fillId="9" borderId="5" xfId="0" applyNumberFormat="1" applyFont="1" applyFill="1" applyBorder="1" applyAlignment="1">
      <alignment horizontal="justify" vertical="center" wrapText="1"/>
    </xf>
    <xf numFmtId="3" fontId="0" fillId="0" borderId="1" xfId="0" applyNumberFormat="1" applyBorder="1" applyAlignment="1">
      <alignment horizontal="center" vertical="center"/>
    </xf>
    <xf numFmtId="3" fontId="13" fillId="0" borderId="1" xfId="0" applyNumberFormat="1" applyFont="1" applyBorder="1"/>
    <xf numFmtId="3" fontId="13" fillId="0" borderId="1" xfId="0" applyNumberFormat="1" applyFont="1" applyBorder="1" applyAlignment="1">
      <alignment horizontal="center"/>
    </xf>
    <xf numFmtId="166" fontId="5" fillId="9" borderId="1" xfId="0" applyNumberFormat="1" applyFont="1" applyFill="1" applyBorder="1" applyAlignment="1">
      <alignment horizontal="center" vertical="center" wrapText="1"/>
    </xf>
    <xf numFmtId="3" fontId="9" fillId="0" borderId="0" xfId="0" applyNumberFormat="1" applyFont="1" applyAlignment="1">
      <alignment horizontal="center" vertical="center" wrapText="1"/>
    </xf>
    <xf numFmtId="3" fontId="12" fillId="0" borderId="1" xfId="0" applyNumberFormat="1" applyFont="1" applyBorder="1" applyAlignment="1">
      <alignment horizontal="center" vertical="center" wrapText="1"/>
    </xf>
    <xf numFmtId="0" fontId="12" fillId="0" borderId="1" xfId="0" applyFont="1" applyBorder="1" applyAlignment="1">
      <alignment horizontal="justify" vertical="center" wrapText="1"/>
    </xf>
    <xf numFmtId="0" fontId="16" fillId="0" borderId="0" xfId="0" applyFont="1"/>
    <xf numFmtId="0" fontId="17" fillId="0" borderId="1" xfId="0" applyFont="1" applyBorder="1" applyAlignment="1">
      <alignment horizontal="justify" vertical="center" wrapText="1"/>
    </xf>
    <xf numFmtId="0" fontId="17" fillId="9" borderId="1" xfId="0" applyFont="1" applyFill="1" applyBorder="1" applyAlignment="1">
      <alignment horizontal="left" vertical="center" wrapText="1"/>
    </xf>
    <xf numFmtId="3" fontId="18" fillId="9" borderId="1" xfId="0" applyNumberFormat="1" applyFont="1" applyFill="1" applyBorder="1" applyAlignment="1">
      <alignment horizontal="center" vertical="center" wrapText="1"/>
    </xf>
    <xf numFmtId="3" fontId="6" fillId="0" borderId="5" xfId="0" applyNumberFormat="1" applyFont="1" applyBorder="1" applyAlignment="1">
      <alignment horizontal="left" vertical="center" wrapText="1"/>
    </xf>
    <xf numFmtId="4" fontId="0" fillId="0" borderId="0" xfId="0" applyNumberFormat="1"/>
    <xf numFmtId="0" fontId="19" fillId="4" borderId="1" xfId="0" applyFont="1" applyFill="1" applyBorder="1" applyAlignment="1">
      <alignment horizontal="justify" vertical="center" wrapText="1"/>
    </xf>
    <xf numFmtId="0" fontId="2" fillId="0" borderId="1" xfId="0" applyFont="1" applyBorder="1" applyAlignment="1">
      <alignment horizontal="justify" vertical="center" wrapText="1"/>
    </xf>
    <xf numFmtId="3" fontId="22" fillId="0" borderId="0" xfId="0" applyNumberFormat="1" applyFont="1"/>
    <xf numFmtId="164" fontId="22" fillId="0" borderId="0" xfId="0" applyNumberFormat="1" applyFont="1"/>
    <xf numFmtId="0" fontId="23" fillId="0" borderId="0" xfId="1" applyFont="1"/>
    <xf numFmtId="0" fontId="20" fillId="0" borderId="0" xfId="0" applyFont="1"/>
    <xf numFmtId="0" fontId="24" fillId="0" borderId="0" xfId="0" applyFont="1"/>
    <xf numFmtId="3" fontId="5" fillId="12" borderId="1" xfId="0" applyNumberFormat="1" applyFont="1" applyFill="1" applyBorder="1" applyAlignment="1">
      <alignment horizontal="center" vertical="center" wrapText="1"/>
    </xf>
    <xf numFmtId="0" fontId="20" fillId="0" borderId="0" xfId="0" applyFont="1" applyAlignment="1">
      <alignment horizontal="left" vertical="center" wrapText="1"/>
    </xf>
    <xf numFmtId="3" fontId="6" fillId="0" borderId="1" xfId="0" applyNumberFormat="1" applyFont="1" applyBorder="1" applyAlignment="1">
      <alignment horizontal="center" vertical="center" wrapText="1"/>
    </xf>
    <xf numFmtId="0" fontId="20" fillId="0" borderId="11" xfId="0" applyFont="1" applyBorder="1" applyAlignment="1">
      <alignment horizontal="left" vertical="center" wrapText="1"/>
    </xf>
    <xf numFmtId="0" fontId="5" fillId="0" borderId="11" xfId="0" applyFont="1" applyBorder="1" applyAlignment="1">
      <alignment horizontal="left" vertical="center" wrapText="1"/>
    </xf>
    <xf numFmtId="3" fontId="1" fillId="2" borderId="1" xfId="0" applyNumberFormat="1" applyFont="1" applyFill="1" applyBorder="1" applyAlignment="1">
      <alignment horizontal="center" vertical="center" wrapText="1"/>
    </xf>
    <xf numFmtId="3" fontId="6" fillId="0" borderId="1" xfId="0" applyNumberFormat="1" applyFont="1" applyBorder="1" applyAlignment="1">
      <alignment horizontal="left" vertical="center" wrapText="1"/>
    </xf>
    <xf numFmtId="3" fontId="6" fillId="0" borderId="2" xfId="0" applyNumberFormat="1" applyFont="1" applyBorder="1" applyAlignment="1">
      <alignment horizontal="left" vertical="top" wrapText="1"/>
    </xf>
    <xf numFmtId="3" fontId="6" fillId="0" borderId="4" xfId="0" applyNumberFormat="1" applyFont="1" applyBorder="1" applyAlignment="1">
      <alignment horizontal="left" vertical="top" wrapText="1"/>
    </xf>
    <xf numFmtId="3" fontId="6" fillId="0" borderId="3" xfId="0" applyNumberFormat="1" applyFont="1" applyBorder="1" applyAlignment="1">
      <alignment horizontal="left" vertical="top" wrapText="1"/>
    </xf>
    <xf numFmtId="3" fontId="6" fillId="0" borderId="2" xfId="0" applyNumberFormat="1" applyFont="1" applyBorder="1" applyAlignment="1">
      <alignment horizontal="left" vertical="center" wrapText="1"/>
    </xf>
    <xf numFmtId="3" fontId="6" fillId="0" borderId="3" xfId="0" applyNumberFormat="1" applyFont="1" applyBorder="1" applyAlignment="1">
      <alignment horizontal="left" vertical="center" wrapText="1"/>
    </xf>
    <xf numFmtId="3" fontId="6" fillId="0" borderId="1" xfId="0" applyNumberFormat="1" applyFont="1" applyBorder="1" applyAlignment="1">
      <alignment horizontal="justify" vertical="center" wrapText="1"/>
    </xf>
    <xf numFmtId="0" fontId="5" fillId="0" borderId="1" xfId="0" applyFont="1" applyBorder="1" applyAlignment="1">
      <alignment horizontal="left" vertical="center" wrapText="1"/>
    </xf>
    <xf numFmtId="0" fontId="14" fillId="8" borderId="1" xfId="0" applyFont="1" applyFill="1" applyBorder="1" applyAlignment="1">
      <alignment horizontal="left" vertical="center" wrapText="1"/>
    </xf>
    <xf numFmtId="3" fontId="6" fillId="0" borderId="6" xfId="0" applyNumberFormat="1" applyFont="1" applyBorder="1" applyAlignment="1">
      <alignment horizontal="left" vertical="center" wrapText="1"/>
    </xf>
    <xf numFmtId="3" fontId="6" fillId="0" borderId="10" xfId="0" applyNumberFormat="1" applyFont="1" applyBorder="1" applyAlignment="1">
      <alignment horizontal="left" vertical="center" wrapText="1"/>
    </xf>
    <xf numFmtId="3" fontId="6" fillId="0" borderId="7" xfId="0" applyNumberFormat="1" applyFont="1" applyBorder="1" applyAlignment="1">
      <alignment horizontal="left" vertical="center" wrapText="1"/>
    </xf>
    <xf numFmtId="0" fontId="5" fillId="0" borderId="5" xfId="0" applyFont="1" applyBorder="1" applyAlignment="1">
      <alignment horizontal="left" vertical="center" wrapText="1"/>
    </xf>
    <xf numFmtId="0" fontId="5" fillId="0" borderId="8" xfId="0" applyFont="1" applyBorder="1" applyAlignment="1">
      <alignment horizontal="left" vertical="center" wrapText="1"/>
    </xf>
    <xf numFmtId="0" fontId="5" fillId="0" borderId="9" xfId="0" applyFont="1" applyBorder="1" applyAlignment="1">
      <alignment horizontal="left" vertical="center" wrapText="1"/>
    </xf>
    <xf numFmtId="0" fontId="5" fillId="7" borderId="1" xfId="0" applyFont="1" applyFill="1" applyBorder="1" applyAlignment="1">
      <alignment horizontal="left" vertical="center" wrapText="1"/>
    </xf>
    <xf numFmtId="0" fontId="5" fillId="6" borderId="1" xfId="0" applyFont="1" applyFill="1" applyBorder="1" applyAlignment="1">
      <alignment horizontal="left" vertical="center" wrapText="1"/>
    </xf>
    <xf numFmtId="0" fontId="8" fillId="0" borderId="0" xfId="0" applyFont="1" applyAlignment="1">
      <alignment horizontal="center"/>
    </xf>
    <xf numFmtId="0" fontId="5" fillId="5" borderId="1" xfId="0" applyFont="1" applyFill="1" applyBorder="1" applyAlignment="1">
      <alignment horizontal="left" vertical="center" wrapText="1"/>
    </xf>
    <xf numFmtId="0" fontId="6" fillId="0" borderId="1" xfId="0" applyFont="1" applyBorder="1" applyAlignment="1">
      <alignment horizontal="left" vertical="center" wrapText="1" indent="1"/>
    </xf>
    <xf numFmtId="0" fontId="6" fillId="0" borderId="1" xfId="0" applyFont="1" applyBorder="1" applyAlignment="1">
      <alignment horizontal="justify" vertical="center" wrapText="1"/>
    </xf>
    <xf numFmtId="0" fontId="5"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ec.europa.eu/info/funding-tenders/procedures-guidelines-tenders/information-contractors-and-beneficiaries/exchange-rate-inforeuro_e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72"/>
  <sheetViews>
    <sheetView tabSelected="1" view="pageBreakPreview" topLeftCell="A23" zoomScaleNormal="98" zoomScaleSheetLayoutView="100" workbookViewId="0">
      <selection activeCell="B31" sqref="B31"/>
    </sheetView>
  </sheetViews>
  <sheetFormatPr defaultColWidth="8.77734375" defaultRowHeight="14.4" x14ac:dyDescent="0.3"/>
  <cols>
    <col min="1" max="1" width="47.44140625" customWidth="1"/>
    <col min="2" max="2" width="48.6640625" style="1" customWidth="1"/>
    <col min="3" max="3" width="17.6640625" style="1" customWidth="1"/>
    <col min="4" max="4" width="18.33203125" style="1" customWidth="1"/>
    <col min="5" max="5" width="18.21875" style="1" customWidth="1"/>
    <col min="6" max="6" width="17" style="2" customWidth="1"/>
    <col min="7" max="7" width="26.33203125" style="1" customWidth="1"/>
    <col min="8" max="8" width="31.6640625" style="1" customWidth="1"/>
    <col min="10" max="10" width="13" bestFit="1" customWidth="1"/>
    <col min="11" max="11" width="13.21875" customWidth="1"/>
    <col min="12" max="12" width="13.77734375" customWidth="1"/>
    <col min="13" max="13" width="11.6640625" customWidth="1"/>
    <col min="14" max="14" width="14.77734375" customWidth="1"/>
    <col min="15" max="15" width="15.44140625" style="2" customWidth="1"/>
  </cols>
  <sheetData>
    <row r="1" spans="1:15" s="3" customFormat="1" ht="17.399999999999999" x14ac:dyDescent="0.3">
      <c r="A1" s="93" t="s">
        <v>15</v>
      </c>
      <c r="B1" s="93"/>
      <c r="C1" s="93"/>
      <c r="D1" s="93"/>
      <c r="E1" s="93"/>
      <c r="F1" s="93"/>
      <c r="G1" s="93"/>
    </row>
    <row r="2" spans="1:15" s="3" customFormat="1" x14ac:dyDescent="0.3">
      <c r="A2" s="4"/>
      <c r="B2" s="5"/>
      <c r="C2" s="5"/>
      <c r="D2" s="5"/>
      <c r="E2" s="5"/>
      <c r="F2" s="5"/>
      <c r="G2" s="5"/>
      <c r="H2" s="5"/>
    </row>
    <row r="3" spans="1:15" s="3" customFormat="1" ht="17.399999999999999" x14ac:dyDescent="0.3">
      <c r="A3" s="93" t="s">
        <v>74</v>
      </c>
      <c r="B3" s="93"/>
      <c r="C3" s="93"/>
      <c r="D3" s="93"/>
      <c r="E3" s="93"/>
      <c r="F3" s="93"/>
      <c r="G3" s="93"/>
    </row>
    <row r="4" spans="1:15" s="3" customFormat="1" x14ac:dyDescent="0.3">
      <c r="A4" s="4"/>
      <c r="B4" s="5"/>
      <c r="C4" s="5"/>
      <c r="D4" s="5"/>
      <c r="E4" s="5"/>
      <c r="F4" s="5"/>
      <c r="G4" s="5"/>
      <c r="H4" s="5"/>
    </row>
    <row r="5" spans="1:15" ht="33" customHeight="1" x14ac:dyDescent="0.3">
      <c r="A5" s="97" t="s">
        <v>0</v>
      </c>
      <c r="B5" s="98" t="s">
        <v>1</v>
      </c>
      <c r="C5" s="75" t="s">
        <v>2</v>
      </c>
      <c r="D5" s="75"/>
      <c r="E5" s="75"/>
      <c r="F5" s="98" t="s">
        <v>3</v>
      </c>
      <c r="G5" s="75" t="s">
        <v>4</v>
      </c>
      <c r="H5" s="75" t="s">
        <v>69</v>
      </c>
    </row>
    <row r="6" spans="1:15" ht="37.049999999999997" customHeight="1" x14ac:dyDescent="0.3">
      <c r="A6" s="97"/>
      <c r="B6" s="98"/>
      <c r="C6" s="7" t="s">
        <v>49</v>
      </c>
      <c r="D6" s="7" t="s">
        <v>50</v>
      </c>
      <c r="E6" s="7" t="s">
        <v>51</v>
      </c>
      <c r="F6" s="98"/>
      <c r="G6" s="75"/>
      <c r="H6" s="75"/>
    </row>
    <row r="7" spans="1:15" ht="84" customHeight="1" x14ac:dyDescent="0.3">
      <c r="A7" s="94" t="s">
        <v>58</v>
      </c>
      <c r="B7" s="95" t="s">
        <v>48</v>
      </c>
      <c r="C7" s="72">
        <v>75000</v>
      </c>
      <c r="D7" s="72">
        <v>50000</v>
      </c>
      <c r="E7" s="72">
        <v>0</v>
      </c>
      <c r="F7" s="72">
        <f>SUM(C7:E7)</f>
        <v>125000</v>
      </c>
      <c r="G7" s="80" t="s">
        <v>6</v>
      </c>
      <c r="H7" s="76" t="s">
        <v>57</v>
      </c>
    </row>
    <row r="8" spans="1:15" ht="32.25" hidden="1" customHeight="1" x14ac:dyDescent="0.3">
      <c r="A8" s="94"/>
      <c r="B8" s="95"/>
      <c r="C8" s="72"/>
      <c r="D8" s="72"/>
      <c r="E8" s="72"/>
      <c r="F8" s="72"/>
      <c r="G8" s="81"/>
      <c r="H8" s="76"/>
    </row>
    <row r="9" spans="1:15" ht="32.25" customHeight="1" x14ac:dyDescent="0.3">
      <c r="A9" s="94"/>
      <c r="B9" s="96" t="s">
        <v>28</v>
      </c>
      <c r="C9" s="72">
        <v>20000</v>
      </c>
      <c r="D9" s="72">
        <v>20000</v>
      </c>
      <c r="E9" s="72">
        <v>15000</v>
      </c>
      <c r="F9" s="72">
        <f>SUM(C9:E9)</f>
        <v>55000</v>
      </c>
      <c r="G9" s="77" t="s">
        <v>6</v>
      </c>
      <c r="H9" s="76" t="s">
        <v>52</v>
      </c>
    </row>
    <row r="10" spans="1:15" x14ac:dyDescent="0.3">
      <c r="A10" s="94"/>
      <c r="B10" s="96"/>
      <c r="C10" s="72"/>
      <c r="D10" s="72"/>
      <c r="E10" s="72"/>
      <c r="F10" s="72"/>
      <c r="G10" s="78"/>
      <c r="H10" s="76"/>
    </row>
    <row r="11" spans="1:15" ht="22.05" customHeight="1" x14ac:dyDescent="0.3">
      <c r="A11" s="94"/>
      <c r="B11" s="96"/>
      <c r="C11" s="72"/>
      <c r="D11" s="72"/>
      <c r="E11" s="72"/>
      <c r="F11" s="72"/>
      <c r="G11" s="79"/>
      <c r="H11" s="76"/>
    </row>
    <row r="12" spans="1:15" ht="49.05" customHeight="1" x14ac:dyDescent="0.3">
      <c r="A12" s="94"/>
      <c r="B12" s="6" t="s">
        <v>29</v>
      </c>
      <c r="C12" s="8">
        <v>4000</v>
      </c>
      <c r="D12" s="8">
        <v>3000</v>
      </c>
      <c r="E12" s="8">
        <v>3000</v>
      </c>
      <c r="F12" s="8">
        <f>SUM(C12:E12)</f>
        <v>10000</v>
      </c>
      <c r="G12" s="24" t="s">
        <v>6</v>
      </c>
      <c r="H12" s="76"/>
    </row>
    <row r="13" spans="1:15" ht="49.05" customHeight="1" x14ac:dyDescent="0.3">
      <c r="A13" s="94"/>
      <c r="B13" s="6" t="s">
        <v>30</v>
      </c>
      <c r="C13" s="8">
        <v>8000</v>
      </c>
      <c r="D13" s="8">
        <v>8000</v>
      </c>
      <c r="E13" s="8">
        <v>8000</v>
      </c>
      <c r="F13" s="8">
        <f>SUM(C13:E13)</f>
        <v>24000</v>
      </c>
      <c r="G13" s="24" t="s">
        <v>5</v>
      </c>
      <c r="H13" s="76"/>
    </row>
    <row r="14" spans="1:15" ht="103.05" customHeight="1" x14ac:dyDescent="0.3">
      <c r="A14" s="94"/>
      <c r="B14" s="9" t="s">
        <v>73</v>
      </c>
      <c r="C14" s="8">
        <v>14700000</v>
      </c>
      <c r="D14" s="8">
        <v>14412000</v>
      </c>
      <c r="E14" s="8">
        <v>11920000</v>
      </c>
      <c r="F14" s="8">
        <f>SUM(C14:E14)</f>
        <v>41032000</v>
      </c>
      <c r="G14" s="36" t="s">
        <v>7</v>
      </c>
      <c r="H14" s="37" t="s">
        <v>75</v>
      </c>
      <c r="O14"/>
    </row>
    <row r="15" spans="1:15" ht="103.05" customHeight="1" x14ac:dyDescent="0.3">
      <c r="A15" s="94"/>
      <c r="B15" s="9" t="s">
        <v>62</v>
      </c>
      <c r="C15" s="8">
        <v>44000</v>
      </c>
      <c r="D15" s="8">
        <v>44000</v>
      </c>
      <c r="E15" s="8">
        <v>44000</v>
      </c>
      <c r="F15" s="8">
        <f>C15+D15+E15</f>
        <v>132000</v>
      </c>
      <c r="G15" s="26" t="s">
        <v>8</v>
      </c>
      <c r="H15" s="25" t="s">
        <v>24</v>
      </c>
      <c r="O15"/>
    </row>
    <row r="16" spans="1:15" ht="72" customHeight="1" x14ac:dyDescent="0.3">
      <c r="A16" s="94"/>
      <c r="B16" s="9" t="s">
        <v>39</v>
      </c>
      <c r="C16" s="50">
        <v>108335</v>
      </c>
      <c r="D16" s="50">
        <v>108335</v>
      </c>
      <c r="E16" s="50">
        <v>108335</v>
      </c>
      <c r="F16" s="8">
        <f>SUM(C16:E16)</f>
        <v>325005</v>
      </c>
      <c r="G16" s="37" t="s">
        <v>70</v>
      </c>
      <c r="H16" s="37" t="s">
        <v>40</v>
      </c>
      <c r="O16"/>
    </row>
    <row r="17" spans="1:15" ht="35.25" customHeight="1" x14ac:dyDescent="0.3">
      <c r="A17" s="94"/>
      <c r="B17" s="10" t="s">
        <v>27</v>
      </c>
      <c r="C17" s="17">
        <f>SUM(C7:C16)</f>
        <v>14959335</v>
      </c>
      <c r="D17" s="17">
        <f>SUM(D7:D16)</f>
        <v>14645335</v>
      </c>
      <c r="E17" s="17">
        <f>SUM(E7:E16)</f>
        <v>12098335</v>
      </c>
      <c r="F17" s="17">
        <f>SUM(F7:F16)</f>
        <v>41703005</v>
      </c>
      <c r="G17" s="19"/>
      <c r="H17" s="44"/>
      <c r="I17" s="57"/>
      <c r="O17"/>
    </row>
    <row r="18" spans="1:15" ht="51" customHeight="1" x14ac:dyDescent="0.3">
      <c r="A18" s="92" t="s">
        <v>25</v>
      </c>
      <c r="B18" s="9" t="s">
        <v>31</v>
      </c>
      <c r="C18" s="8">
        <v>5000</v>
      </c>
      <c r="D18" s="8">
        <v>5000</v>
      </c>
      <c r="E18" s="8">
        <v>5000</v>
      </c>
      <c r="F18" s="8">
        <f>SUM(C18:E18)</f>
        <v>15000</v>
      </c>
      <c r="G18" s="20" t="s">
        <v>8</v>
      </c>
      <c r="H18" s="82" t="s">
        <v>13</v>
      </c>
      <c r="O18"/>
    </row>
    <row r="19" spans="1:15" ht="75.45" customHeight="1" x14ac:dyDescent="0.3">
      <c r="A19" s="92"/>
      <c r="B19" s="9" t="s">
        <v>32</v>
      </c>
      <c r="C19" s="8">
        <v>10000</v>
      </c>
      <c r="D19" s="8">
        <v>10000</v>
      </c>
      <c r="E19" s="8">
        <v>10000</v>
      </c>
      <c r="F19" s="8">
        <f>SUM(C19:E19)</f>
        <v>30000</v>
      </c>
      <c r="G19" s="20" t="s">
        <v>8</v>
      </c>
      <c r="H19" s="82"/>
      <c r="O19"/>
    </row>
    <row r="20" spans="1:15" ht="54" customHeight="1" x14ac:dyDescent="0.3">
      <c r="A20" s="92"/>
      <c r="B20" s="9" t="s">
        <v>63</v>
      </c>
      <c r="C20" s="8">
        <v>32000</v>
      </c>
      <c r="D20" s="8">
        <v>32000</v>
      </c>
      <c r="E20" s="8">
        <v>32000</v>
      </c>
      <c r="F20" s="8">
        <f>SUM(C20:E20)</f>
        <v>96000</v>
      </c>
      <c r="G20" s="26" t="s">
        <v>70</v>
      </c>
      <c r="H20" s="82"/>
      <c r="O20"/>
    </row>
    <row r="21" spans="1:15" ht="31.05" customHeight="1" x14ac:dyDescent="0.3">
      <c r="A21" s="92"/>
      <c r="B21" s="11" t="s">
        <v>11</v>
      </c>
      <c r="C21" s="16">
        <f t="shared" ref="C21:F21" si="0">SUM(C18:C20)</f>
        <v>47000</v>
      </c>
      <c r="D21" s="16">
        <f t="shared" si="0"/>
        <v>47000</v>
      </c>
      <c r="E21" s="16">
        <f t="shared" si="0"/>
        <v>47000</v>
      </c>
      <c r="F21" s="16">
        <f t="shared" si="0"/>
        <v>141000</v>
      </c>
      <c r="G21" s="21"/>
      <c r="H21" s="12"/>
      <c r="O21"/>
    </row>
    <row r="22" spans="1:15" ht="52.8" x14ac:dyDescent="0.3">
      <c r="A22" s="91" t="s">
        <v>64</v>
      </c>
      <c r="B22" s="9" t="s">
        <v>33</v>
      </c>
      <c r="C22" s="8">
        <v>10000</v>
      </c>
      <c r="D22" s="8">
        <v>9000</v>
      </c>
      <c r="E22" s="8">
        <v>7000</v>
      </c>
      <c r="F22" s="8">
        <f>SUM(C22:E22)</f>
        <v>26000</v>
      </c>
      <c r="G22" s="20" t="s">
        <v>8</v>
      </c>
      <c r="H22" s="82" t="s">
        <v>14</v>
      </c>
      <c r="O22"/>
    </row>
    <row r="23" spans="1:15" ht="78" customHeight="1" x14ac:dyDescent="0.3">
      <c r="A23" s="91"/>
      <c r="B23" s="9" t="s">
        <v>68</v>
      </c>
      <c r="C23" s="8">
        <v>270000</v>
      </c>
      <c r="D23" s="8">
        <v>270000</v>
      </c>
      <c r="E23" s="8">
        <v>270000</v>
      </c>
      <c r="F23" s="8">
        <f>SUM(C23:E23)</f>
        <v>810000</v>
      </c>
      <c r="G23" s="61" t="s">
        <v>71</v>
      </c>
      <c r="H23" s="82"/>
      <c r="O23"/>
    </row>
    <row r="24" spans="1:15" ht="52.8" x14ac:dyDescent="0.3">
      <c r="A24" s="91"/>
      <c r="B24" s="9" t="s">
        <v>34</v>
      </c>
      <c r="C24" s="8">
        <v>27300</v>
      </c>
      <c r="D24" s="8">
        <v>20000</v>
      </c>
      <c r="E24" s="8">
        <v>20000</v>
      </c>
      <c r="F24" s="8">
        <f>SUM(C24:E24)</f>
        <v>67300</v>
      </c>
      <c r="G24" s="20" t="s">
        <v>8</v>
      </c>
      <c r="H24" s="82"/>
      <c r="O24"/>
    </row>
    <row r="25" spans="1:15" ht="57" customHeight="1" x14ac:dyDescent="0.3">
      <c r="A25" s="91"/>
      <c r="B25" s="9" t="s">
        <v>41</v>
      </c>
      <c r="C25" s="8">
        <v>114333</v>
      </c>
      <c r="D25" s="8">
        <v>114333</v>
      </c>
      <c r="E25" s="8">
        <v>114333</v>
      </c>
      <c r="F25" s="8">
        <f>C25+D25+E25</f>
        <v>342999</v>
      </c>
      <c r="G25" s="61" t="s">
        <v>72</v>
      </c>
      <c r="H25" s="82"/>
      <c r="O25"/>
    </row>
    <row r="26" spans="1:15" ht="30" customHeight="1" x14ac:dyDescent="0.3">
      <c r="A26" s="91"/>
      <c r="B26" s="13" t="s">
        <v>10</v>
      </c>
      <c r="C26" s="18">
        <f t="shared" ref="C26:F26" si="1">SUM(C22:C25)</f>
        <v>421633</v>
      </c>
      <c r="D26" s="18">
        <f t="shared" si="1"/>
        <v>413333</v>
      </c>
      <c r="E26" s="18">
        <f t="shared" si="1"/>
        <v>411333</v>
      </c>
      <c r="F26" s="18">
        <f t="shared" si="1"/>
        <v>1246299</v>
      </c>
      <c r="G26" s="22"/>
      <c r="H26" s="45"/>
      <c r="I26" s="57"/>
      <c r="O26"/>
    </row>
    <row r="27" spans="1:15" ht="26.55" customHeight="1" x14ac:dyDescent="0.3">
      <c r="A27" s="84" t="s">
        <v>45</v>
      </c>
      <c r="B27" s="83" t="s">
        <v>66</v>
      </c>
      <c r="C27" s="83"/>
      <c r="D27" s="83"/>
      <c r="E27" s="83"/>
      <c r="F27" s="83"/>
      <c r="G27" s="20"/>
      <c r="H27" s="32"/>
    </row>
    <row r="28" spans="1:15" x14ac:dyDescent="0.3">
      <c r="A28" s="84"/>
      <c r="B28" s="6" t="s">
        <v>19</v>
      </c>
      <c r="C28" s="8">
        <v>30142</v>
      </c>
      <c r="D28" s="8">
        <v>30142</v>
      </c>
      <c r="E28" s="8">
        <v>30142</v>
      </c>
      <c r="F28" s="8">
        <f t="shared" ref="F28:F31" si="2">SUM(C28:E28)</f>
        <v>90426</v>
      </c>
      <c r="G28" s="86"/>
      <c r="H28" s="76"/>
    </row>
    <row r="29" spans="1:15" x14ac:dyDescent="0.3">
      <c r="A29" s="84"/>
      <c r="B29" s="6" t="s">
        <v>20</v>
      </c>
      <c r="C29" s="8">
        <v>30142</v>
      </c>
      <c r="D29" s="8">
        <v>30142</v>
      </c>
      <c r="E29" s="8">
        <v>30142</v>
      </c>
      <c r="F29" s="8">
        <f t="shared" si="2"/>
        <v>90426</v>
      </c>
      <c r="G29" s="86"/>
      <c r="H29" s="76"/>
    </row>
    <row r="30" spans="1:15" x14ac:dyDescent="0.3">
      <c r="A30" s="84"/>
      <c r="B30" s="6" t="s">
        <v>44</v>
      </c>
      <c r="C30" s="8">
        <v>22848</v>
      </c>
      <c r="D30" s="8">
        <v>22848</v>
      </c>
      <c r="E30" s="8">
        <v>22848</v>
      </c>
      <c r="F30" s="8">
        <f>C30+D30+E30</f>
        <v>68544</v>
      </c>
      <c r="G30" s="86"/>
      <c r="H30" s="76"/>
    </row>
    <row r="31" spans="1:15" x14ac:dyDescent="0.3">
      <c r="A31" s="84"/>
      <c r="B31" s="6" t="s">
        <v>42</v>
      </c>
      <c r="C31" s="8">
        <v>30141</v>
      </c>
      <c r="D31" s="8">
        <v>30141</v>
      </c>
      <c r="E31" s="8">
        <v>30141</v>
      </c>
      <c r="F31" s="8">
        <f t="shared" si="2"/>
        <v>90423</v>
      </c>
      <c r="G31" s="86"/>
      <c r="H31" s="76"/>
    </row>
    <row r="32" spans="1:15" x14ac:dyDescent="0.3">
      <c r="A32" s="84"/>
      <c r="B32" s="33" t="s">
        <v>35</v>
      </c>
      <c r="C32" s="27">
        <f>SUM(C28:C31)</f>
        <v>113273</v>
      </c>
      <c r="D32" s="27">
        <f>SUM(D28:D31)</f>
        <v>113273</v>
      </c>
      <c r="E32" s="27">
        <f>SUM(E28:E31)</f>
        <v>113273</v>
      </c>
      <c r="F32" s="27">
        <f>SUM(F28:F31)</f>
        <v>339819</v>
      </c>
      <c r="G32" s="35"/>
      <c r="H32" s="34"/>
      <c r="O32"/>
    </row>
    <row r="33" spans="1:15" ht="31.5" customHeight="1" x14ac:dyDescent="0.3">
      <c r="A33" s="84"/>
      <c r="B33" s="88" t="s">
        <v>67</v>
      </c>
      <c r="C33" s="89"/>
      <c r="D33" s="89"/>
      <c r="E33" s="89"/>
      <c r="F33" s="90"/>
      <c r="G33" s="20"/>
      <c r="H33" s="32"/>
      <c r="O33"/>
    </row>
    <row r="34" spans="1:15" ht="39.6" x14ac:dyDescent="0.3">
      <c r="A34" s="84"/>
      <c r="B34" s="58" t="s">
        <v>56</v>
      </c>
      <c r="C34" s="8">
        <v>137359</v>
      </c>
      <c r="D34" s="8">
        <v>137359</v>
      </c>
      <c r="E34" s="8">
        <v>137359</v>
      </c>
      <c r="F34" s="8">
        <f>SUM(C34:E34)</f>
        <v>412077</v>
      </c>
      <c r="G34" s="85" t="s">
        <v>60</v>
      </c>
      <c r="H34" s="76" t="s">
        <v>22</v>
      </c>
      <c r="O34"/>
    </row>
    <row r="35" spans="1:15" x14ac:dyDescent="0.3">
      <c r="A35" s="84"/>
      <c r="B35" s="6" t="s">
        <v>18</v>
      </c>
      <c r="C35" s="8"/>
      <c r="D35" s="8"/>
      <c r="E35" s="8">
        <v>40000</v>
      </c>
      <c r="F35" s="8">
        <f>SUM(C35:E35)</f>
        <v>40000</v>
      </c>
      <c r="G35" s="86"/>
      <c r="H35" s="76"/>
      <c r="O35"/>
    </row>
    <row r="36" spans="1:15" ht="55.2" customHeight="1" x14ac:dyDescent="0.3">
      <c r="A36" s="84"/>
      <c r="B36" s="64" t="s">
        <v>55</v>
      </c>
      <c r="C36" s="8">
        <v>50000</v>
      </c>
      <c r="D36" s="8">
        <v>50000</v>
      </c>
      <c r="E36" s="55">
        <v>50000</v>
      </c>
      <c r="F36" s="8">
        <f>SUM(C36:E36)</f>
        <v>150000</v>
      </c>
      <c r="G36" s="86"/>
      <c r="H36" s="76"/>
      <c r="O36"/>
    </row>
    <row r="37" spans="1:15" x14ac:dyDescent="0.3">
      <c r="A37" s="84"/>
      <c r="B37" s="51" t="s">
        <v>36</v>
      </c>
      <c r="C37" s="52">
        <f>SUM(C34:C36)</f>
        <v>187359</v>
      </c>
      <c r="D37" s="52">
        <f>SUM(D34:D36)</f>
        <v>187359</v>
      </c>
      <c r="E37" s="52">
        <f>SUM(E34:E36)</f>
        <v>227359</v>
      </c>
      <c r="F37" s="31">
        <f>SUM(C37:E37)</f>
        <v>602077</v>
      </c>
      <c r="G37" s="87"/>
      <c r="H37" s="76"/>
      <c r="O37"/>
    </row>
    <row r="38" spans="1:15" ht="20.25" customHeight="1" x14ac:dyDescent="0.3">
      <c r="A38" s="84"/>
      <c r="B38" s="88" t="s">
        <v>37</v>
      </c>
      <c r="C38" s="89"/>
      <c r="D38" s="89"/>
      <c r="E38" s="89"/>
      <c r="F38" s="90"/>
      <c r="G38" s="20"/>
      <c r="H38" s="32"/>
      <c r="O38"/>
    </row>
    <row r="39" spans="1:15" x14ac:dyDescent="0.3">
      <c r="A39" s="84"/>
      <c r="B39" s="6" t="s">
        <v>16</v>
      </c>
      <c r="C39" s="8">
        <v>9000</v>
      </c>
      <c r="D39" s="8">
        <v>9000</v>
      </c>
      <c r="E39" s="8">
        <v>9000</v>
      </c>
      <c r="F39" s="8">
        <f t="shared" ref="F39:F46" si="3">SUM(C39:E39)</f>
        <v>27000</v>
      </c>
      <c r="G39" s="85" t="s">
        <v>21</v>
      </c>
      <c r="H39" s="76" t="s">
        <v>23</v>
      </c>
      <c r="O39"/>
    </row>
    <row r="40" spans="1:15" x14ac:dyDescent="0.3">
      <c r="A40" s="84"/>
      <c r="B40" s="56" t="s">
        <v>17</v>
      </c>
      <c r="C40" s="8">
        <v>5000</v>
      </c>
      <c r="D40" s="8">
        <v>5000</v>
      </c>
      <c r="E40" s="8">
        <v>5000</v>
      </c>
      <c r="F40" s="8">
        <f t="shared" si="3"/>
        <v>15000</v>
      </c>
      <c r="G40" s="86"/>
      <c r="H40" s="76"/>
      <c r="O40"/>
    </row>
    <row r="41" spans="1:15" x14ac:dyDescent="0.3">
      <c r="A41" s="84"/>
      <c r="B41" s="58" t="s">
        <v>46</v>
      </c>
      <c r="C41" s="55">
        <v>5000</v>
      </c>
      <c r="D41" s="55">
        <v>5000</v>
      </c>
      <c r="E41" s="55">
        <v>5000</v>
      </c>
      <c r="F41" s="55">
        <f t="shared" si="3"/>
        <v>15000</v>
      </c>
      <c r="G41" s="86"/>
      <c r="H41" s="76"/>
      <c r="O41"/>
    </row>
    <row r="42" spans="1:15" x14ac:dyDescent="0.3">
      <c r="A42" s="84"/>
      <c r="B42" s="6" t="s">
        <v>47</v>
      </c>
      <c r="C42" s="55">
        <v>5000</v>
      </c>
      <c r="D42" s="55">
        <v>5000</v>
      </c>
      <c r="E42" s="55">
        <v>5000</v>
      </c>
      <c r="F42" s="55">
        <f t="shared" si="3"/>
        <v>15000</v>
      </c>
      <c r="G42" s="86"/>
      <c r="H42" s="76"/>
      <c r="O42"/>
    </row>
    <row r="43" spans="1:15" x14ac:dyDescent="0.3">
      <c r="A43" s="84"/>
      <c r="B43" s="6" t="s">
        <v>53</v>
      </c>
      <c r="C43" s="8">
        <v>10000</v>
      </c>
      <c r="D43" s="8">
        <v>10000</v>
      </c>
      <c r="E43" s="8">
        <v>10000</v>
      </c>
      <c r="F43" s="8">
        <f t="shared" si="3"/>
        <v>30000</v>
      </c>
      <c r="G43" s="86"/>
      <c r="H43" s="76"/>
      <c r="O43"/>
    </row>
    <row r="44" spans="1:15" x14ac:dyDescent="0.3">
      <c r="A44" s="84"/>
      <c r="B44" s="6" t="s">
        <v>54</v>
      </c>
      <c r="C44" s="8">
        <v>10000</v>
      </c>
      <c r="D44" s="8">
        <v>10000</v>
      </c>
      <c r="E44" s="8">
        <v>10000</v>
      </c>
      <c r="F44" s="8">
        <f t="shared" si="3"/>
        <v>30000</v>
      </c>
      <c r="G44" s="86"/>
      <c r="H44" s="76"/>
      <c r="O44"/>
    </row>
    <row r="45" spans="1:15" ht="26.4" x14ac:dyDescent="0.3">
      <c r="A45" s="84"/>
      <c r="B45" s="6" t="s">
        <v>43</v>
      </c>
      <c r="C45" s="8">
        <v>49434</v>
      </c>
      <c r="D45" s="8">
        <v>29824</v>
      </c>
      <c r="E45" s="8">
        <v>19720</v>
      </c>
      <c r="F45" s="8">
        <f>SUM(C45:E45)</f>
        <v>98978</v>
      </c>
      <c r="G45" s="87"/>
      <c r="H45" s="76"/>
      <c r="O45"/>
    </row>
    <row r="46" spans="1:15" x14ac:dyDescent="0.3">
      <c r="A46" s="84"/>
      <c r="B46" s="30" t="s">
        <v>38</v>
      </c>
      <c r="C46" s="31">
        <f>SUM(C39:C45)</f>
        <v>93434</v>
      </c>
      <c r="D46" s="31">
        <f>SUM(D39:D45)</f>
        <v>73824</v>
      </c>
      <c r="E46" s="31">
        <f>SUM(E39:E45)</f>
        <v>63720</v>
      </c>
      <c r="F46" s="31">
        <f t="shared" si="3"/>
        <v>230978</v>
      </c>
      <c r="G46" s="20"/>
      <c r="H46" s="32"/>
      <c r="O46"/>
    </row>
    <row r="47" spans="1:15" x14ac:dyDescent="0.3">
      <c r="A47" s="84"/>
      <c r="B47" s="9"/>
      <c r="C47" s="8"/>
      <c r="D47" s="8"/>
      <c r="E47" s="8"/>
      <c r="F47" s="31"/>
      <c r="G47" s="20"/>
      <c r="H47" s="32"/>
      <c r="O47"/>
    </row>
    <row r="48" spans="1:15" x14ac:dyDescent="0.3">
      <c r="A48" s="84"/>
      <c r="B48" s="33" t="s">
        <v>9</v>
      </c>
      <c r="C48" s="27">
        <f>C32+C37+C46</f>
        <v>394066</v>
      </c>
      <c r="D48" s="27">
        <f>D32+D37+D46</f>
        <v>374456</v>
      </c>
      <c r="E48" s="27">
        <f>E32+E37+E46</f>
        <v>404352</v>
      </c>
      <c r="F48" s="27">
        <f>SUM(C48:E48)</f>
        <v>1172874</v>
      </c>
      <c r="G48" s="35"/>
      <c r="H48" s="27"/>
      <c r="O48"/>
    </row>
    <row r="49" spans="1:15" x14ac:dyDescent="0.3">
      <c r="A49" s="84"/>
      <c r="B49" s="30"/>
      <c r="C49" s="30"/>
      <c r="D49" s="30"/>
      <c r="E49" s="30"/>
      <c r="F49" s="30"/>
      <c r="G49" s="38"/>
      <c r="H49" s="30"/>
      <c r="O49"/>
    </row>
    <row r="50" spans="1:15" ht="32.549999999999997" customHeight="1" x14ac:dyDescent="0.3">
      <c r="A50" s="84"/>
      <c r="B50" s="28" t="s">
        <v>65</v>
      </c>
      <c r="C50" s="14">
        <f>C48+C26+C21+C17</f>
        <v>15822034</v>
      </c>
      <c r="D50" s="14">
        <f>D48+D26+D21+D17</f>
        <v>15480124</v>
      </c>
      <c r="E50" s="14">
        <f>E48+E26+E21+E17</f>
        <v>12961020</v>
      </c>
      <c r="F50" s="14">
        <f>F48+F26+F21+F17</f>
        <v>44263178</v>
      </c>
      <c r="G50" s="23"/>
      <c r="H50" s="15"/>
      <c r="O50"/>
    </row>
    <row r="51" spans="1:15" ht="21" customHeight="1" x14ac:dyDescent="0.3">
      <c r="A51" s="84"/>
      <c r="B51" s="46"/>
      <c r="C51" s="31"/>
      <c r="D51" s="31"/>
      <c r="E51" s="31"/>
      <c r="F51" s="31"/>
      <c r="G51" s="47"/>
      <c r="H51" s="48"/>
      <c r="O51"/>
    </row>
    <row r="52" spans="1:15" ht="30.75" customHeight="1" x14ac:dyDescent="0.3">
      <c r="A52" s="84"/>
      <c r="B52" s="59" t="s">
        <v>59</v>
      </c>
      <c r="C52" s="60">
        <f>C50*7%</f>
        <v>1107542.3800000001</v>
      </c>
      <c r="D52" s="60">
        <f>D50*7%</f>
        <v>1083608.6800000002</v>
      </c>
      <c r="E52" s="60">
        <f>E50*7%</f>
        <v>907271.40000000014</v>
      </c>
      <c r="F52" s="60">
        <f>SUM(C52:E52)</f>
        <v>3098422.4600000009</v>
      </c>
      <c r="G52" s="49"/>
      <c r="H52" s="53"/>
      <c r="O52"/>
    </row>
    <row r="53" spans="1:15" ht="17.25" customHeight="1" x14ac:dyDescent="0.3">
      <c r="A53" s="84"/>
      <c r="H53" s="40"/>
      <c r="I53" s="29"/>
      <c r="O53"/>
    </row>
    <row r="54" spans="1:15" ht="58.05" customHeight="1" x14ac:dyDescent="0.3">
      <c r="A54" s="41" t="s">
        <v>12</v>
      </c>
      <c r="B54" s="63"/>
      <c r="C54" s="42">
        <f>C52+C50</f>
        <v>16929576.379999999</v>
      </c>
      <c r="D54" s="42">
        <f>D52+D50</f>
        <v>16563732.68</v>
      </c>
      <c r="E54" s="42">
        <f>E52+E50</f>
        <v>13868291.4</v>
      </c>
      <c r="F54" s="42">
        <f>F52+F50</f>
        <v>47361600.460000001</v>
      </c>
      <c r="G54" s="39"/>
      <c r="H54" s="70"/>
      <c r="I54" s="57"/>
      <c r="J54" s="62"/>
      <c r="O54"/>
    </row>
    <row r="55" spans="1:15" ht="16.05" customHeight="1" x14ac:dyDescent="0.3">
      <c r="A55" s="73" t="s">
        <v>76</v>
      </c>
      <c r="B55" s="74"/>
      <c r="C55" s="74"/>
      <c r="D55" s="74"/>
      <c r="E55" s="74"/>
      <c r="F55" s="74"/>
      <c r="G55" s="74"/>
      <c r="H55" s="74"/>
      <c r="I55" s="57"/>
      <c r="J55" s="62"/>
      <c r="O55"/>
    </row>
    <row r="56" spans="1:15" ht="27" customHeight="1" x14ac:dyDescent="0.3">
      <c r="A56" s="71" t="s">
        <v>78</v>
      </c>
      <c r="B56" s="71"/>
      <c r="C56" s="71"/>
      <c r="D56" s="71"/>
      <c r="E56" s="71"/>
      <c r="F56" s="71"/>
      <c r="G56" s="71"/>
      <c r="H56" s="71"/>
    </row>
    <row r="57" spans="1:15" ht="16.8" x14ac:dyDescent="0.3">
      <c r="A57" s="68" t="s">
        <v>77</v>
      </c>
      <c r="B57" s="65"/>
      <c r="C57" s="65"/>
      <c r="D57" s="65"/>
      <c r="E57" s="65"/>
      <c r="F57" s="66"/>
      <c r="G57" s="69"/>
      <c r="H57" s="65"/>
    </row>
    <row r="58" spans="1:15" x14ac:dyDescent="0.3">
      <c r="A58" s="67" t="s">
        <v>26</v>
      </c>
      <c r="B58" s="65"/>
      <c r="C58" s="65"/>
      <c r="D58" s="65"/>
      <c r="E58" s="65"/>
      <c r="F58" s="54"/>
      <c r="G58" s="65"/>
      <c r="H58" s="65"/>
      <c r="K58" s="1"/>
    </row>
    <row r="65" spans="4:6" x14ac:dyDescent="0.3">
      <c r="D65" s="1" t="s">
        <v>61</v>
      </c>
    </row>
    <row r="72" spans="4:6" x14ac:dyDescent="0.3">
      <c r="F72" s="43"/>
    </row>
  </sheetData>
  <mergeCells count="39">
    <mergeCell ref="A22:A26"/>
    <mergeCell ref="A18:A21"/>
    <mergeCell ref="A3:G3"/>
    <mergeCell ref="A1:G1"/>
    <mergeCell ref="A7:A17"/>
    <mergeCell ref="B7:B8"/>
    <mergeCell ref="C7:C8"/>
    <mergeCell ref="D7:D8"/>
    <mergeCell ref="E7:E8"/>
    <mergeCell ref="B9:B11"/>
    <mergeCell ref="C9:C11"/>
    <mergeCell ref="A5:A6"/>
    <mergeCell ref="B5:B6"/>
    <mergeCell ref="C5:E5"/>
    <mergeCell ref="F5:F6"/>
    <mergeCell ref="D9:D11"/>
    <mergeCell ref="H39:H45"/>
    <mergeCell ref="B38:F38"/>
    <mergeCell ref="G28:G31"/>
    <mergeCell ref="H28:H31"/>
    <mergeCell ref="G34:G37"/>
    <mergeCell ref="H34:H37"/>
    <mergeCell ref="B33:F33"/>
    <mergeCell ref="A56:H56"/>
    <mergeCell ref="E9:E11"/>
    <mergeCell ref="A55:H55"/>
    <mergeCell ref="H5:H6"/>
    <mergeCell ref="H9:H13"/>
    <mergeCell ref="G5:G6"/>
    <mergeCell ref="F7:F8"/>
    <mergeCell ref="G9:G11"/>
    <mergeCell ref="F9:F11"/>
    <mergeCell ref="G7:G8"/>
    <mergeCell ref="H7:H8"/>
    <mergeCell ref="H22:H25"/>
    <mergeCell ref="H18:H20"/>
    <mergeCell ref="B27:F27"/>
    <mergeCell ref="A27:A53"/>
    <mergeCell ref="G39:G45"/>
  </mergeCells>
  <hyperlinks>
    <hyperlink ref="A58" r:id="rId1" xr:uid="{00000000-0004-0000-0000-000000000000}"/>
  </hyperlinks>
  <pageMargins left="0.7" right="0.7" top="0.75" bottom="0.75" header="0.3" footer="0.3"/>
  <pageSetup paperSize="8" scale="85" fitToHeight="0" orientation="landscape" horizontalDpi="4294967293" verticalDpi="4294967293" r:id="rId2"/>
  <headerFooter>
    <oddHeader>&amp;LOriginal contract&amp;CANNEX III Budget&amp;RNDICI Africa/2022/433-609</oddHeader>
    <oddFooter>Page &amp;P of &amp;N</oddFooter>
  </headerFooter>
  <rowBreaks count="2" manualBreakCount="2">
    <brk id="24" max="7" man="1"/>
    <brk id="26" max="7"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55F732436BD414ABE4F9007290F88BC" ma:contentTypeVersion="28" ma:contentTypeDescription="Create a new document." ma:contentTypeScope="" ma:versionID="f4af4a3df54d53aecf7035680104b3d0">
  <xsd:schema xmlns:xsd="http://www.w3.org/2001/XMLSchema" xmlns:xs="http://www.w3.org/2001/XMLSchema" xmlns:p="http://schemas.microsoft.com/office/2006/metadata/properties" xmlns:ns2="d9cf0e28-81d2-4dc7-8b10-820d80ed680d" xmlns:ns3="e91d5986-7c29-4ed1-8a54-b8fb378ed474" targetNamespace="http://schemas.microsoft.com/office/2006/metadata/properties" ma:root="true" ma:fieldsID="86556461743b74db085444c41c941c0b" ns2:_="" ns3:_="">
    <xsd:import namespace="d9cf0e28-81d2-4dc7-8b10-820d80ed680d"/>
    <xsd:import namespace="e91d5986-7c29-4ed1-8a54-b8fb378ed474"/>
    <xsd:element name="properties">
      <xsd:complexType>
        <xsd:sequence>
          <xsd:element name="documentManagement">
            <xsd:complexType>
              <xsd:all>
                <xsd:element ref="ns2:DocumentCategory" minOccurs="0"/>
                <xsd:element ref="ns2:DocumentType" minOccurs="0"/>
                <xsd:element ref="ns2:FileClassificationMode" minOccurs="0"/>
                <xsd:element ref="ns2:FileNameDescription" minOccurs="0"/>
                <xsd:element ref="ns2:ProjectNumber" minOccurs="0"/>
                <xsd:element ref="ns2:OperatingUnit" minOccurs="0"/>
                <xsd:element ref="ns2:Language" minOccurs="0"/>
                <xsd:element ref="ns2:FunctionalArea" minOccurs="0"/>
                <xsd:element ref="ns2:OutputNumber" minOccurs="0"/>
                <xsd:element ref="ns2:DocumentStatus" minOccurs="0"/>
                <xsd:element ref="ns2:DocCoverageStartDate" minOccurs="0"/>
                <xsd:element ref="ns2:DocCoverageEndDate" minOccurs="0"/>
                <xsd:element ref="ns2:FocusArea" minOccurs="0"/>
                <xsd:element ref="ns2:AuthorName" minOccurs="0"/>
                <xsd:element ref="ns2:OfficeCountry" minOccurs="0"/>
                <xsd:element ref="ns2:MediaServiceMetadata" minOccurs="0"/>
                <xsd:element ref="ns2:MediaServiceFastMetadata" minOccurs="0"/>
                <xsd:element ref="ns2:MediaLengthInSeconds"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ServiceDateTaken" minOccurs="0"/>
                <xsd:element ref="ns2:MediaServiceObjectDetectorVersion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9cf0e28-81d2-4dc7-8b10-820d80ed680d" elementFormDefault="qualified">
    <xsd:import namespace="http://schemas.microsoft.com/office/2006/documentManagement/types"/>
    <xsd:import namespace="http://schemas.microsoft.com/office/infopath/2007/PartnerControls"/>
    <xsd:element name="DocumentCategory" ma:index="8" nillable="true" ma:displayName="DocumentCategory" ma:format="Dropdown" ma:internalName="DocumentCategory">
      <xsd:simpleType>
        <xsd:restriction base="dms:Text">
          <xsd:maxLength value="255"/>
        </xsd:restriction>
      </xsd:simpleType>
    </xsd:element>
    <xsd:element name="DocumentType" ma:index="9" nillable="true" ma:displayName="DocumentType" ma:format="Dropdown" ma:internalName="DocumentType">
      <xsd:simpleType>
        <xsd:restriction base="dms:Text">
          <xsd:maxLength value="255"/>
        </xsd:restriction>
      </xsd:simpleType>
    </xsd:element>
    <xsd:element name="FileClassificationMode" ma:index="10" nillable="true" ma:displayName="FileClassificationMode" ma:format="Dropdown" ma:indexed="true" ma:internalName="FileClassificationMode">
      <xsd:simpleType>
        <xsd:restriction base="dms:Text">
          <xsd:maxLength value="255"/>
        </xsd:restriction>
      </xsd:simpleType>
    </xsd:element>
    <xsd:element name="FileNameDescription" ma:index="11" nillable="true" ma:displayName="FileNameDescription" ma:format="Dropdown" ma:indexed="true" ma:internalName="FileNameDescription">
      <xsd:simpleType>
        <xsd:restriction base="dms:Text">
          <xsd:maxLength value="255"/>
        </xsd:restriction>
      </xsd:simpleType>
    </xsd:element>
    <xsd:element name="ProjectNumber" ma:index="12" nillable="true" ma:displayName="ProjectNumber" ma:format="Dropdown" ma:indexed="true" ma:internalName="ProjectNumber">
      <xsd:simpleType>
        <xsd:restriction base="dms:Text">
          <xsd:maxLength value="255"/>
        </xsd:restriction>
      </xsd:simpleType>
    </xsd:element>
    <xsd:element name="OperatingUnit" ma:index="13" nillable="true" ma:displayName="OperatingUnit" ma:format="Dropdown" ma:indexed="true" ma:internalName="OperatingUnit">
      <xsd:simpleType>
        <xsd:restriction base="dms:Text">
          <xsd:maxLength value="255"/>
        </xsd:restriction>
      </xsd:simpleType>
    </xsd:element>
    <xsd:element name="Language" ma:index="14" nillable="true" ma:displayName="Language" ma:format="Dropdown" ma:internalName="Language">
      <xsd:simpleType>
        <xsd:restriction base="dms:Text">
          <xsd:maxLength value="255"/>
        </xsd:restriction>
      </xsd:simpleType>
    </xsd:element>
    <xsd:element name="FunctionalArea" ma:index="15" nillable="true" ma:displayName="FunctionalArea" ma:format="Dropdown" ma:internalName="FunctionalArea">
      <xsd:simpleType>
        <xsd:restriction base="dms:Text">
          <xsd:maxLength value="255"/>
        </xsd:restriction>
      </xsd:simpleType>
    </xsd:element>
    <xsd:element name="OutputNumber" ma:index="16" nillable="true" ma:displayName="OutputNumber" ma:format="Dropdown" ma:indexed="true" ma:internalName="OutputNumber">
      <xsd:simpleType>
        <xsd:restriction base="dms:Text">
          <xsd:maxLength value="255"/>
        </xsd:restriction>
      </xsd:simpleType>
    </xsd:element>
    <xsd:element name="DocumentStatus" ma:index="17" nillable="true" ma:displayName="DocumentStatus" ma:format="Dropdown" ma:internalName="DocumentStatus">
      <xsd:simpleType>
        <xsd:restriction base="dms:Text">
          <xsd:maxLength value="255"/>
        </xsd:restriction>
      </xsd:simpleType>
    </xsd:element>
    <xsd:element name="DocCoverageStartDate" ma:index="18" nillable="true" ma:displayName="DocCoverageStartDate" ma:default="[today]" ma:format="DateOnly" ma:indexed="true" ma:internalName="DocCoverageStartDate">
      <xsd:simpleType>
        <xsd:restriction base="dms:DateTime"/>
      </xsd:simpleType>
    </xsd:element>
    <xsd:element name="DocCoverageEndDate" ma:index="19" nillable="true" ma:displayName="DocCoverageEndDate" ma:format="DateOnly" ma:internalName="DocCoverageEndDate">
      <xsd:simpleType>
        <xsd:restriction base="dms:DateTime"/>
      </xsd:simpleType>
    </xsd:element>
    <xsd:element name="FocusArea" ma:index="20" nillable="true" ma:displayName="FocusArea" ma:format="Dropdown" ma:internalName="FocusArea">
      <xsd:simpleType>
        <xsd:restriction base="dms:Text">
          <xsd:maxLength value="255"/>
        </xsd:restriction>
      </xsd:simpleType>
    </xsd:element>
    <xsd:element name="AuthorName" ma:index="21" nillable="true" ma:displayName="AuthorName" ma:format="Dropdown" ma:internalName="AuthorName">
      <xsd:simpleType>
        <xsd:restriction base="dms:Text">
          <xsd:maxLength value="255"/>
        </xsd:restriction>
      </xsd:simpleType>
    </xsd:element>
    <xsd:element name="OfficeCountry" ma:index="22" nillable="true" ma:displayName="OfficeCountry" ma:format="Dropdown" ma:indexed="true" ma:internalName="OfficeCountry">
      <xsd:simpleType>
        <xsd:restriction base="dms:Text">
          <xsd:maxLength value="255"/>
        </xsd:restriction>
      </xsd:simpleType>
    </xsd:element>
    <xsd:element name="MediaServiceMetadata" ma:index="23" nillable="true" ma:displayName="MediaServiceMetadata" ma:hidden="true" ma:internalName="MediaServiceMetadata" ma:readOnly="true">
      <xsd:simpleType>
        <xsd:restriction base="dms:Note"/>
      </xsd:simpleType>
    </xsd:element>
    <xsd:element name="MediaServiceFastMetadata" ma:index="24" nillable="true" ma:displayName="MediaServiceFastMetadata" ma:hidden="true" ma:internalName="MediaServiceFastMetadata" ma:readOnly="true">
      <xsd:simpleType>
        <xsd:restriction base="dms:Note"/>
      </xsd:simpleType>
    </xsd:element>
    <xsd:element name="MediaLengthInSeconds" ma:index="25" nillable="true" ma:displayName="MediaLengthInSeconds" ma:hidden="true" ma:internalName="MediaLengthInSeconds" ma:readOnly="true">
      <xsd:simpleType>
        <xsd:restriction base="dms:Unknown"/>
      </xsd:simpleType>
    </xsd:element>
    <xsd:element name="lcf76f155ced4ddcb4097134ff3c332f" ma:index="27" nillable="true" ma:taxonomy="true" ma:internalName="lcf76f155ced4ddcb4097134ff3c332f" ma:taxonomyFieldName="MediaServiceImageTags" ma:displayName="Image Tags" ma:readOnly="false" ma:fieldId="{5cf76f15-5ced-4ddc-b409-7134ff3c332f}" ma:taxonomyMulti="true" ma:sspId="f8ebb0a5-c57d-4c3a-bec7-8a38252dd05c" ma:termSetId="09814cd3-568e-fe90-9814-8d621ff8fb84" ma:anchorId="fba54fb3-c3e1-fe81-a776-ca4b69148c4d" ma:open="true" ma:isKeyword="false">
      <xsd:complexType>
        <xsd:sequence>
          <xsd:element ref="pc:Terms" minOccurs="0" maxOccurs="1"/>
        </xsd:sequence>
      </xsd:complexType>
    </xsd:element>
    <xsd:element name="MediaServiceGenerationTime" ma:index="29" nillable="true" ma:displayName="MediaServiceGenerationTime" ma:hidden="true" ma:internalName="MediaServiceGenerationTime" ma:readOnly="true">
      <xsd:simpleType>
        <xsd:restriction base="dms:Text"/>
      </xsd:simpleType>
    </xsd:element>
    <xsd:element name="MediaServiceEventHashCode" ma:index="30" nillable="true" ma:displayName="MediaServiceEventHashCode" ma:hidden="true" ma:internalName="MediaServiceEventHashCode" ma:readOnly="true">
      <xsd:simpleType>
        <xsd:restriction base="dms:Text"/>
      </xsd:simpleType>
    </xsd:element>
    <xsd:element name="MediaServiceOCR" ma:index="31" nillable="true" ma:displayName="Extracted Text" ma:internalName="MediaServiceOCR" ma:readOnly="true">
      <xsd:simpleType>
        <xsd:restriction base="dms:Note">
          <xsd:maxLength value="255"/>
        </xsd:restriction>
      </xsd:simpleType>
    </xsd:element>
    <xsd:element name="MediaServiceDateTaken" ma:index="32" nillable="true" ma:displayName="MediaServiceDateTaken" ma:hidden="true" ma:indexed="true" ma:internalName="MediaServiceDateTaken" ma:readOnly="true">
      <xsd:simpleType>
        <xsd:restriction base="dms:Text"/>
      </xsd:simpleType>
    </xsd:element>
    <xsd:element name="MediaServiceObjectDetectorVersions" ma:index="33" nillable="true" ma:displayName="MediaServiceObjectDetectorVersions" ma:hidden="true" ma:indexed="true" ma:internalName="MediaServiceObjectDetectorVersions" ma:readOnly="true">
      <xsd:simpleType>
        <xsd:restriction base="dms:Text"/>
      </xsd:simpleType>
    </xsd:element>
    <xsd:element name="MediaServiceLocation" ma:index="34"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91d5986-7c29-4ed1-8a54-b8fb378ed474" elementFormDefault="qualified">
    <xsd:import namespace="http://schemas.microsoft.com/office/2006/documentManagement/types"/>
    <xsd:import namespace="http://schemas.microsoft.com/office/infopath/2007/PartnerControls"/>
    <xsd:element name="TaxCatchAll" ma:index="28" nillable="true" ma:displayName="Taxonomy Catch All Column" ma:hidden="true" ma:list="{89ecd518-8760-4857-902e-5583cb61199f}" ma:internalName="TaxCatchAll" ma:showField="CatchAllData" ma:web="e91d5986-7c29-4ed1-8a54-b8fb378ed47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OfficeCountry xmlns="d9cf0e28-81d2-4dc7-8b10-820d80ed680d">B0364 - Nigeria - Abuja</OfficeCountry>
    <DocumentStatus xmlns="d9cf0e28-81d2-4dc7-8b10-820d80ed680d">Approved</DocumentStatus>
    <DocCoverageEndDate xmlns="d9cf0e28-81d2-4dc7-8b10-820d80ed680d">2025-06-07T00:00:00+00:00</DocCoverageEndDate>
    <TaxCatchAll xmlns="e91d5986-7c29-4ed1-8a54-b8fb378ed474" xsi:nil="true"/>
    <FunctionalArea xmlns="d9cf0e28-81d2-4dc7-8b10-820d80ed680d">Programme and Project</FunctionalArea>
    <FileNameDescription xmlns="d9cf0e28-81d2-4dc7-8b10-820d80ed680d">NJFP Signed Agreement</FileNameDescription>
    <ProjectNumber xmlns="d9cf0e28-81d2-4dc7-8b10-820d80ed680d">00134144</ProjectNumber>
    <DocumentType xmlns="d9cf0e28-81d2-4dc7-8b10-820d80ed680d">Budget</DocumentType>
    <Language xmlns="d9cf0e28-81d2-4dc7-8b10-820d80ed680d">English</Language>
    <AuthorName xmlns="d9cf0e28-81d2-4dc7-8b10-820d80ed680d">UNDP</AuthorName>
    <DocumentCategory xmlns="d9cf0e28-81d2-4dc7-8b10-820d80ed680d">Project</DocumentCategory>
    <OperatingUnit xmlns="d9cf0e28-81d2-4dc7-8b10-820d80ed680d">UNDP-NGA</OperatingUnit>
    <lcf76f155ced4ddcb4097134ff3c332f xmlns="d9cf0e28-81d2-4dc7-8b10-820d80ed680d">
      <Terms xmlns="http://schemas.microsoft.com/office/infopath/2007/PartnerControls"/>
    </lcf76f155ced4ddcb4097134ff3c332f>
    <FocusArea xmlns="d9cf0e28-81d2-4dc7-8b10-820d80ed680d">Projects</FocusArea>
    <DocCoverageStartDate xmlns="d9cf0e28-81d2-4dc7-8b10-820d80ed680d">2022-06-06T00:00:00+00:00</DocCoverageStartDate>
    <FileClassificationMode xmlns="d9cf0e28-81d2-4dc7-8b10-820d80ed680d">Public</FileClassificationMode>
    <OutputNumber xmlns="d9cf0e28-81d2-4dc7-8b10-820d80ed680d">00125803</OutputNumber>
  </documentManagement>
</p:properties>
</file>

<file path=customXml/itemProps1.xml><?xml version="1.0" encoding="utf-8"?>
<ds:datastoreItem xmlns:ds="http://schemas.openxmlformats.org/officeDocument/2006/customXml" ds:itemID="{3EE3B754-0A3C-4806-9F29-8818DB01709F}"/>
</file>

<file path=customXml/itemProps2.xml><?xml version="1.0" encoding="utf-8"?>
<ds:datastoreItem xmlns:ds="http://schemas.openxmlformats.org/officeDocument/2006/customXml" ds:itemID="{D6870BB0-9A58-48EF-B2F7-FF2641FA24B7}"/>
</file>

<file path=customXml/itemProps3.xml><?xml version="1.0" encoding="utf-8"?>
<ds:datastoreItem xmlns:ds="http://schemas.openxmlformats.org/officeDocument/2006/customXml" ds:itemID="{B386EB64-8A43-4402-9895-E2C4C856AB4A}"/>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Annex III Budget</vt:lpstr>
      <vt:lpstr>'Annex III Budget'!Print_Area</vt:lpstr>
      <vt:lpstr>'Annex III Budget'!Print_Titles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NJFP Signed Agreement</dc:title>
  <dc:creator>Rossella Bartoloni</dc:creator>
  <cp:lastModifiedBy>Chiedu Nwokolo</cp:lastModifiedBy>
  <cp:lastPrinted>2022-05-23T10:51:44Z</cp:lastPrinted>
  <dcterms:created xsi:type="dcterms:W3CDTF">2021-02-03T10:30:01Z</dcterms:created>
  <dcterms:modified xsi:type="dcterms:W3CDTF">2024-01-02T12:44:31Z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0x010100155F732436BD414ABE4F9007290F88BC</vt:lpwstr>
  </property>
  <property fmtid="{D5CDD505-2E9C-101B-9397-08002B2CF9AE}" pid="3" name="MediaServiceImageTags">
    <vt:lpwstr/>
  </property>
</Properties>
</file>